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連絡票C（本大会）" sheetId="1" r:id="rId1"/>
    <sheet name="集計用データ" sheetId="2" r:id="rId2"/>
  </sheets>
  <definedNames>
    <definedName name="_xlnm.Print_Area" localSheetId="0">'連絡票C（本大会）'!$A$1:$K$74</definedName>
  </definedNames>
  <calcPr fullCalcOnLoad="1"/>
</workbook>
</file>

<file path=xl/sharedStrings.xml><?xml version="1.0" encoding="utf-8"?>
<sst xmlns="http://schemas.openxmlformats.org/spreadsheetml/2006/main" count="83" uniqueCount="76">
  <si>
    <t>クラブ名</t>
  </si>
  <si>
    <t>ご担当者氏名</t>
  </si>
  <si>
    <t>e-mail</t>
  </si>
  <si>
    <t>TEL</t>
  </si>
  <si>
    <t>No.</t>
  </si>
  <si>
    <t>氏名</t>
  </si>
  <si>
    <t>(例）</t>
  </si>
  <si>
    <t>全塾一郎</t>
  </si>
  <si>
    <t>生年月日</t>
  </si>
  <si>
    <t>性別</t>
  </si>
  <si>
    <t>レース</t>
  </si>
  <si>
    <t>懇親会</t>
  </si>
  <si>
    <t>クラス</t>
  </si>
  <si>
    <t>○</t>
  </si>
  <si>
    <t>　　　　　　　品名</t>
  </si>
  <si>
    <t>数量</t>
  </si>
  <si>
    <t>　　　　　ご提供者氏名</t>
  </si>
  <si>
    <t>　　　　　ご協賛会社名</t>
  </si>
  <si>
    <t>e-mail：</t>
  </si>
  <si>
    <t>TEL：</t>
  </si>
  <si>
    <t>FAX：</t>
  </si>
  <si>
    <t>＊大会当日ご持参の場合は、八ヶ岳グレイスホテルまでお持ちください</t>
  </si>
  <si>
    <t>＜賞品・飲料送付先＞八ヶ岳グレイスホテル　全塾マスターズ大会　表彰式</t>
  </si>
  <si>
    <t xml:space="preserve">〒384-1305 長野県南佐久郡南牧村野辺山217-1　 TEL.0267-91-9515 </t>
  </si>
  <si>
    <t>＜参加費振込先＞</t>
  </si>
  <si>
    <t>さわやか信金　六本木支店　普通　１１３５５０８</t>
  </si>
  <si>
    <t>全塾マスターズ　代表　井上幸志</t>
  </si>
  <si>
    <t xml:space="preserve"> （入力不要）</t>
  </si>
  <si>
    <t>年齢計算基準日</t>
  </si>
  <si>
    <t>男</t>
  </si>
  <si>
    <t>年齢</t>
  </si>
  <si>
    <t>組</t>
  </si>
  <si>
    <t>懇親会参加</t>
  </si>
  <si>
    <t>○</t>
  </si>
  <si>
    <t>連絡票C：本大会①　3/10（土）　　　3/2（金）連絡締め切り</t>
  </si>
  <si>
    <t>ショカール（田村）行き</t>
  </si>
  <si>
    <t>ショカール（田村）</t>
  </si>
  <si>
    <t>tamuraa@aig.co.jp</t>
  </si>
  <si>
    <t>03-5638-3062</t>
  </si>
  <si>
    <t>03-5624-3025</t>
  </si>
  <si>
    <t>第７回全塾マスターズ大会（参加申込票　兼　ご提供品連絡票）</t>
  </si>
  <si>
    <t>2007/4/1年齢</t>
  </si>
  <si>
    <t>フリガナ</t>
  </si>
  <si>
    <t>ゼンジュク　イチロウ</t>
  </si>
  <si>
    <t>レース参加</t>
  </si>
  <si>
    <t>【協賛品（賞品）】　※賞品は３／２　八ヶ岳グレイスホテル着にて送付ご手配ください</t>
  </si>
  <si>
    <t>【協賛品（飲料）】　※飲料は３／２　八ヶ岳グレイスホテル着にて送付ご手配ください</t>
  </si>
  <si>
    <t>振込金額</t>
  </si>
  <si>
    <t>女子幼児</t>
  </si>
  <si>
    <t>女子小学</t>
  </si>
  <si>
    <t>女子中学</t>
  </si>
  <si>
    <t>女子高校</t>
  </si>
  <si>
    <t>女子A</t>
  </si>
  <si>
    <t>女子Ｂ</t>
  </si>
  <si>
    <t>女子１組</t>
  </si>
  <si>
    <t>女子２組</t>
  </si>
  <si>
    <t>女子３組</t>
  </si>
  <si>
    <t>女子４組</t>
  </si>
  <si>
    <t>女子５組</t>
  </si>
  <si>
    <t>女子６組</t>
  </si>
  <si>
    <t>女子７組</t>
  </si>
  <si>
    <t>男子幼児</t>
  </si>
  <si>
    <t>男子小学</t>
  </si>
  <si>
    <t>男子中学</t>
  </si>
  <si>
    <t>男子高校</t>
  </si>
  <si>
    <t>男子A</t>
  </si>
  <si>
    <t>男子Ｂ</t>
  </si>
  <si>
    <t>男子１組</t>
  </si>
  <si>
    <t>男子２組</t>
  </si>
  <si>
    <t>男子３組</t>
  </si>
  <si>
    <t>男子４組</t>
  </si>
  <si>
    <t>男子５組</t>
  </si>
  <si>
    <t>男子６組</t>
  </si>
  <si>
    <t>男子７組</t>
  </si>
  <si>
    <t>一言記入欄</t>
  </si>
  <si>
    <t>絶対ｘｘには勝つ!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</si>
</sst>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56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 quotePrefix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38" fontId="0" fillId="0" borderId="0" xfId="17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56" fontId="0" fillId="2" borderId="4" xfId="0" applyNumberFormat="1" applyFill="1" applyBorder="1" applyAlignment="1" applyProtection="1">
      <alignment horizontal="center" vertical="center"/>
      <protection locked="0"/>
    </xf>
    <xf numFmtId="56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56" fontId="0" fillId="0" borderId="5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3" xfId="0" applyFill="1" applyBorder="1" applyAlignment="1" applyProtection="1">
      <alignment vertical="center"/>
      <protection locked="0"/>
    </xf>
    <xf numFmtId="0" fontId="8" fillId="3" borderId="6" xfId="0" applyFont="1" applyFill="1" applyBorder="1" applyAlignment="1">
      <alignment horizontal="center"/>
    </xf>
    <xf numFmtId="14" fontId="0" fillId="0" borderId="6" xfId="0" applyNumberFormat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/>
    </xf>
    <xf numFmtId="0" fontId="0" fillId="2" borderId="6" xfId="0" applyFill="1" applyBorder="1" applyAlignment="1" applyProtection="1">
      <alignment vertical="center"/>
      <protection locked="0"/>
    </xf>
    <xf numFmtId="0" fontId="9" fillId="3" borderId="6" xfId="0" applyFont="1" applyFill="1" applyBorder="1" applyAlignment="1">
      <alignment horizontal="center"/>
    </xf>
    <xf numFmtId="0" fontId="6" fillId="0" borderId="7" xfId="16" applyBorder="1" applyAlignment="1">
      <alignment vertical="center"/>
    </xf>
    <xf numFmtId="14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6" fontId="0" fillId="0" borderId="0" xfId="19" applyAlignment="1" applyProtection="1">
      <alignment vertical="center"/>
      <protection locked="0"/>
    </xf>
    <xf numFmtId="6" fontId="8" fillId="2" borderId="6" xfId="0" applyNumberFormat="1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56" fontId="0" fillId="2" borderId="9" xfId="0" applyNumberFormat="1" applyFill="1" applyBorder="1" applyAlignment="1" applyProtection="1">
      <alignment horizontal="center" vertical="center"/>
      <protection locked="0"/>
    </xf>
    <xf numFmtId="56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muraa@aig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K181"/>
  <sheetViews>
    <sheetView tabSelected="1" zoomScale="90" zoomScaleNormal="9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8.00390625" style="1" customWidth="1"/>
    <col min="3" max="4" width="18.625" style="1" customWidth="1"/>
    <col min="5" max="5" width="7.875" style="1" customWidth="1"/>
    <col min="6" max="6" width="12.00390625" style="1" customWidth="1"/>
    <col min="7" max="7" width="13.875" style="1" customWidth="1"/>
    <col min="8" max="8" width="9.00390625" style="1" customWidth="1"/>
    <col min="9" max="9" width="10.25390625" style="1" customWidth="1"/>
    <col min="10" max="10" width="10.25390625" style="1" bestFit="1" customWidth="1"/>
    <col min="11" max="11" width="18.875" style="1" customWidth="1"/>
    <col min="12" max="13" width="0" style="1" hidden="1" customWidth="1"/>
    <col min="14" max="243" width="9.00390625" style="1" customWidth="1"/>
    <col min="244" max="244" width="9.50390625" style="1" bestFit="1" customWidth="1"/>
    <col min="245" max="16384" width="9.00390625" style="1" customWidth="1"/>
  </cols>
  <sheetData>
    <row r="1" ht="18" customHeight="1">
      <c r="IJ1" s="2">
        <v>37713</v>
      </c>
    </row>
    <row r="2" spans="2:11" ht="21.75" customHeight="1">
      <c r="B2" s="3" t="s">
        <v>34</v>
      </c>
      <c r="C2" s="4"/>
      <c r="D2" s="4"/>
      <c r="E2" s="4"/>
      <c r="F2" s="4"/>
      <c r="G2" s="4"/>
      <c r="H2" s="4"/>
      <c r="I2" s="4"/>
      <c r="J2" s="4"/>
      <c r="K2" s="31"/>
    </row>
    <row r="3" ht="15" customHeight="1"/>
    <row r="4" ht="13.5" customHeight="1">
      <c r="B4" s="1" t="s">
        <v>35</v>
      </c>
    </row>
    <row r="5" spans="2:10" ht="13.5" customHeight="1">
      <c r="B5" s="7"/>
      <c r="C5" s="7" t="s">
        <v>36</v>
      </c>
      <c r="D5" s="8"/>
      <c r="I5" s="37" t="s">
        <v>44</v>
      </c>
      <c r="J5" s="37" t="s">
        <v>32</v>
      </c>
    </row>
    <row r="6" spans="2:10" ht="13.5" customHeight="1">
      <c r="B6" s="22" t="s">
        <v>18</v>
      </c>
      <c r="C6" s="38" t="s">
        <v>37</v>
      </c>
      <c r="D6" s="28"/>
      <c r="I6" s="35">
        <f>COUNTIF(I20:I49,"○")</f>
        <v>0</v>
      </c>
      <c r="J6" s="35">
        <f>COUNTIF(J20:J49,"○")</f>
        <v>0</v>
      </c>
    </row>
    <row r="7" spans="2:4" ht="13.5" customHeight="1">
      <c r="B7" s="22" t="s">
        <v>19</v>
      </c>
      <c r="C7" s="25" t="s">
        <v>38</v>
      </c>
      <c r="D7" s="29"/>
    </row>
    <row r="8" spans="2:10" ht="13.5" customHeight="1">
      <c r="B8" s="23" t="s">
        <v>20</v>
      </c>
      <c r="C8" s="26" t="s">
        <v>39</v>
      </c>
      <c r="D8" s="30"/>
      <c r="I8" s="43" t="s">
        <v>47</v>
      </c>
      <c r="J8" s="42">
        <f>SUM(L20:M49)</f>
        <v>0</v>
      </c>
    </row>
    <row r="9" ht="8.25" customHeight="1"/>
    <row r="10" spans="2:7" ht="22.5" customHeight="1">
      <c r="B10" s="5" t="s">
        <v>40</v>
      </c>
      <c r="C10" s="6"/>
      <c r="D10" s="6"/>
      <c r="E10" s="6"/>
      <c r="F10" s="6"/>
      <c r="G10" s="6"/>
    </row>
    <row r="11" ht="9.75" customHeight="1"/>
    <row r="12" spans="2:11" ht="15" customHeight="1">
      <c r="B12" s="7" t="s">
        <v>0</v>
      </c>
      <c r="C12" s="8"/>
      <c r="D12" s="7"/>
      <c r="E12" s="9"/>
      <c r="F12" s="9"/>
      <c r="G12" s="9"/>
      <c r="H12" s="9"/>
      <c r="I12" s="9"/>
      <c r="J12" s="9"/>
      <c r="K12" s="8"/>
    </row>
    <row r="13" spans="2:11" ht="15" customHeight="1">
      <c r="B13" s="7" t="s">
        <v>1</v>
      </c>
      <c r="C13" s="8"/>
      <c r="D13" s="7"/>
      <c r="E13" s="9"/>
      <c r="F13" s="9"/>
      <c r="G13" s="9"/>
      <c r="H13" s="9"/>
      <c r="I13" s="9"/>
      <c r="J13" s="9"/>
      <c r="K13" s="8"/>
    </row>
    <row r="14" spans="2:11" ht="15" customHeight="1">
      <c r="B14" s="7" t="s">
        <v>2</v>
      </c>
      <c r="C14" s="8"/>
      <c r="D14" s="7"/>
      <c r="E14" s="9"/>
      <c r="F14" s="9"/>
      <c r="G14" s="9"/>
      <c r="H14" s="9"/>
      <c r="I14" s="9"/>
      <c r="J14" s="9"/>
      <c r="K14" s="8"/>
    </row>
    <row r="15" spans="2:11" ht="15" customHeight="1">
      <c r="B15" s="7" t="s">
        <v>3</v>
      </c>
      <c r="C15" s="8"/>
      <c r="D15" s="7"/>
      <c r="E15" s="9"/>
      <c r="F15" s="9"/>
      <c r="G15" s="9"/>
      <c r="H15" s="9"/>
      <c r="I15" s="9"/>
      <c r="J15" s="9"/>
      <c r="K15" s="8"/>
    </row>
    <row r="16" ht="15" customHeight="1"/>
    <row r="17" spans="2:11" ht="15" customHeight="1">
      <c r="B17" s="10" t="s">
        <v>4</v>
      </c>
      <c r="C17" s="10" t="s">
        <v>5</v>
      </c>
      <c r="D17" s="10" t="s">
        <v>42</v>
      </c>
      <c r="E17" s="10" t="s">
        <v>9</v>
      </c>
      <c r="F17" s="11" t="s">
        <v>8</v>
      </c>
      <c r="G17" s="19" t="s">
        <v>41</v>
      </c>
      <c r="H17" s="20" t="s">
        <v>12</v>
      </c>
      <c r="I17" s="10" t="s">
        <v>10</v>
      </c>
      <c r="J17" s="10" t="s">
        <v>11</v>
      </c>
      <c r="K17" s="10" t="s">
        <v>74</v>
      </c>
    </row>
    <row r="18" spans="2:11" ht="15" customHeight="1">
      <c r="B18" s="12"/>
      <c r="C18" s="12"/>
      <c r="D18" s="12"/>
      <c r="E18" s="12"/>
      <c r="F18" s="27"/>
      <c r="G18" s="44" t="s">
        <v>27</v>
      </c>
      <c r="H18" s="45"/>
      <c r="I18" s="13"/>
      <c r="J18" s="13"/>
      <c r="K18" s="13"/>
    </row>
    <row r="19" spans="2:245" ht="15" customHeight="1">
      <c r="B19" s="14" t="s">
        <v>6</v>
      </c>
      <c r="C19" s="15" t="s">
        <v>7</v>
      </c>
      <c r="D19" s="15" t="s">
        <v>43</v>
      </c>
      <c r="E19" s="14" t="s">
        <v>29</v>
      </c>
      <c r="F19" s="16">
        <v>18355</v>
      </c>
      <c r="G19" s="21">
        <f>IF(F19="","",DATEDIF(F19,'集計用データ'!$C$15,"Y"))</f>
        <v>56</v>
      </c>
      <c r="H19" s="21" t="str">
        <f>IF(F19="","",IF(E19="男",VLOOKUP(G19,'集計用データ'!$B$2:$C$14,2),VLOOKUP(G19,'集計用データ'!$E$2:$F$14,2)))</f>
        <v>男子５組</v>
      </c>
      <c r="I19" s="14" t="s">
        <v>33</v>
      </c>
      <c r="J19" s="14" t="s">
        <v>13</v>
      </c>
      <c r="K19" s="10" t="s">
        <v>75</v>
      </c>
      <c r="L19" s="41"/>
      <c r="M19" s="41"/>
      <c r="IK19" s="17">
        <f>MONTH(F19)*100+DAY(F19)</f>
        <v>402</v>
      </c>
    </row>
    <row r="20" spans="2:245" ht="15" customHeight="1">
      <c r="B20" s="14">
        <v>1</v>
      </c>
      <c r="C20" s="15"/>
      <c r="D20" s="15"/>
      <c r="E20" s="14"/>
      <c r="F20" s="16"/>
      <c r="G20" s="21">
        <f>IF(F20="","",DATEDIF(F20,'集計用データ'!$C$15,"Y"))</f>
      </c>
      <c r="H20" s="21">
        <f>IF(F20="","",IF(E20="男",VLOOKUP(G20,'集計用データ'!$B$2:$C$14,2),VLOOKUP(G20,'集計用データ'!$E$2:$F$14,2)))</f>
      </c>
      <c r="I20" s="14"/>
      <c r="J20" s="14"/>
      <c r="K20" s="10"/>
      <c r="L20" s="41">
        <f aca="true" t="shared" si="0" ref="L20:L49">IF(I20="×",0,IF(G20&lt;13,0,IF(I20="○",IF(G20&lt;19,3000,4000),0)))</f>
        <v>0</v>
      </c>
      <c r="M20" s="41">
        <f aca="true" t="shared" si="1" ref="M20:M49">IF(J20="×",0,IF(G20&lt;13,0,IF(J20="○",IF(G20&lt;19,2500,3500),0)))</f>
        <v>0</v>
      </c>
      <c r="IK20" s="17">
        <f aca="true" t="shared" si="2" ref="IK20:IK49">MONTH(F20)*100+DAY(F20)</f>
        <v>100</v>
      </c>
    </row>
    <row r="21" spans="2:245" ht="15" customHeight="1">
      <c r="B21" s="14">
        <v>2</v>
      </c>
      <c r="C21" s="15"/>
      <c r="D21" s="15"/>
      <c r="E21" s="14"/>
      <c r="F21" s="16"/>
      <c r="G21" s="21">
        <f>IF(F21="","",DATEDIF(F21,'集計用データ'!$C$15,"Y"))</f>
      </c>
      <c r="H21" s="21">
        <f>IF(F21="","",IF(E21="男",VLOOKUP(G21,'集計用データ'!$B$2:$C$14,2),VLOOKUP(G21,'集計用データ'!$E$2:$F$14,2)))</f>
      </c>
      <c r="I21" s="14"/>
      <c r="J21" s="14"/>
      <c r="K21" s="10"/>
      <c r="L21" s="41">
        <f t="shared" si="0"/>
        <v>0</v>
      </c>
      <c r="M21" s="41">
        <f t="shared" si="1"/>
        <v>0</v>
      </c>
      <c r="IK21" s="17">
        <f t="shared" si="2"/>
        <v>100</v>
      </c>
    </row>
    <row r="22" spans="2:245" ht="15" customHeight="1">
      <c r="B22" s="14">
        <v>3</v>
      </c>
      <c r="C22" s="15"/>
      <c r="D22" s="15"/>
      <c r="E22" s="14"/>
      <c r="F22" s="16"/>
      <c r="G22" s="21">
        <f>IF(F22="","",DATEDIF(F22,'集計用データ'!$C$15,"Y"))</f>
      </c>
      <c r="H22" s="21">
        <f>IF(F22="","",IF(E22="男",VLOOKUP(G22,'集計用データ'!$B$2:$C$14,2),VLOOKUP(G22,'集計用データ'!$E$2:$F$14,2)))</f>
      </c>
      <c r="I22" s="14"/>
      <c r="J22" s="14"/>
      <c r="K22" s="10"/>
      <c r="L22" s="41">
        <f t="shared" si="0"/>
        <v>0</v>
      </c>
      <c r="M22" s="41">
        <f t="shared" si="1"/>
        <v>0</v>
      </c>
      <c r="IK22" s="17">
        <f t="shared" si="2"/>
        <v>100</v>
      </c>
    </row>
    <row r="23" spans="2:245" ht="15" customHeight="1">
      <c r="B23" s="14">
        <v>4</v>
      </c>
      <c r="C23" s="15"/>
      <c r="D23" s="15"/>
      <c r="E23" s="14"/>
      <c r="F23" s="16"/>
      <c r="G23" s="21">
        <f>IF(F23="","",DATEDIF(F23,'集計用データ'!$C$15,"Y"))</f>
      </c>
      <c r="H23" s="21">
        <f>IF(F23="","",IF(E23="男",VLOOKUP(G23,'集計用データ'!$B$2:$C$14,2),VLOOKUP(G23,'集計用データ'!$E$2:$F$14,2)))</f>
      </c>
      <c r="I23" s="14"/>
      <c r="J23" s="14"/>
      <c r="K23" s="10"/>
      <c r="L23" s="41">
        <f t="shared" si="0"/>
        <v>0</v>
      </c>
      <c r="M23" s="41">
        <f t="shared" si="1"/>
        <v>0</v>
      </c>
      <c r="IK23" s="17">
        <f t="shared" si="2"/>
        <v>100</v>
      </c>
    </row>
    <row r="24" spans="2:245" ht="15" customHeight="1">
      <c r="B24" s="14">
        <v>5</v>
      </c>
      <c r="C24" s="15"/>
      <c r="D24" s="15"/>
      <c r="E24" s="14"/>
      <c r="F24" s="16"/>
      <c r="G24" s="21">
        <f>IF(F24="","",DATEDIF(F24,'集計用データ'!$C$15,"Y"))</f>
      </c>
      <c r="H24" s="21">
        <f>IF(F24="","",IF(E24="男",VLOOKUP(G24,'集計用データ'!$B$2:$C$14,2),VLOOKUP(G24,'集計用データ'!$E$2:$F$14,2)))</f>
      </c>
      <c r="I24" s="14"/>
      <c r="J24" s="14"/>
      <c r="K24" s="10"/>
      <c r="L24" s="41">
        <f t="shared" si="0"/>
        <v>0</v>
      </c>
      <c r="M24" s="41">
        <f t="shared" si="1"/>
        <v>0</v>
      </c>
      <c r="IK24" s="17">
        <f t="shared" si="2"/>
        <v>100</v>
      </c>
    </row>
    <row r="25" spans="2:245" ht="15" customHeight="1">
      <c r="B25" s="14">
        <v>6</v>
      </c>
      <c r="C25" s="15"/>
      <c r="D25" s="15"/>
      <c r="E25" s="14"/>
      <c r="F25" s="16"/>
      <c r="G25" s="21">
        <f>IF(F25="","",DATEDIF(F25,'集計用データ'!$C$15,"Y"))</f>
      </c>
      <c r="H25" s="21">
        <f>IF(F25="","",IF(E25="男",VLOOKUP(G25,'集計用データ'!$B$2:$C$14,2),VLOOKUP(G25,'集計用データ'!$E$2:$F$14,2)))</f>
      </c>
      <c r="I25" s="14"/>
      <c r="J25" s="14"/>
      <c r="K25" s="10"/>
      <c r="L25" s="41">
        <f t="shared" si="0"/>
        <v>0</v>
      </c>
      <c r="M25" s="41">
        <f t="shared" si="1"/>
        <v>0</v>
      </c>
      <c r="IK25" s="17">
        <f t="shared" si="2"/>
        <v>100</v>
      </c>
    </row>
    <row r="26" spans="2:245" ht="15" customHeight="1">
      <c r="B26" s="14">
        <v>7</v>
      </c>
      <c r="C26" s="15"/>
      <c r="D26" s="15"/>
      <c r="E26" s="14"/>
      <c r="F26" s="16"/>
      <c r="G26" s="21">
        <f>IF(F26="","",DATEDIF(F26,'集計用データ'!$C$15,"Y"))</f>
      </c>
      <c r="H26" s="21">
        <f>IF(F26="","",IF(E26="男",VLOOKUP(G26,'集計用データ'!$B$2:$C$14,2),VLOOKUP(G26,'集計用データ'!$E$2:$F$14,2)))</f>
      </c>
      <c r="I26" s="14"/>
      <c r="J26" s="14"/>
      <c r="K26" s="10"/>
      <c r="L26" s="41">
        <f t="shared" si="0"/>
        <v>0</v>
      </c>
      <c r="M26" s="41">
        <f t="shared" si="1"/>
        <v>0</v>
      </c>
      <c r="IK26" s="17">
        <f t="shared" si="2"/>
        <v>100</v>
      </c>
    </row>
    <row r="27" spans="2:245" ht="15" customHeight="1">
      <c r="B27" s="14">
        <v>8</v>
      </c>
      <c r="C27" s="15"/>
      <c r="D27" s="15"/>
      <c r="E27" s="14"/>
      <c r="F27" s="16"/>
      <c r="G27" s="21">
        <f>IF(F27="","",DATEDIF(F27,'集計用データ'!$C$15,"Y"))</f>
      </c>
      <c r="H27" s="21">
        <f>IF(F27="","",IF(E27="男",VLOOKUP(G27,'集計用データ'!$B$2:$C$14,2),VLOOKUP(G27,'集計用データ'!$E$2:$F$14,2)))</f>
      </c>
      <c r="I27" s="14"/>
      <c r="J27" s="14"/>
      <c r="K27" s="10"/>
      <c r="L27" s="41">
        <f t="shared" si="0"/>
        <v>0</v>
      </c>
      <c r="M27" s="41">
        <f t="shared" si="1"/>
        <v>0</v>
      </c>
      <c r="IK27" s="17">
        <f t="shared" si="2"/>
        <v>100</v>
      </c>
    </row>
    <row r="28" spans="2:245" ht="15" customHeight="1">
      <c r="B28" s="14">
        <v>9</v>
      </c>
      <c r="C28" s="15"/>
      <c r="D28" s="15"/>
      <c r="E28" s="14"/>
      <c r="F28" s="16"/>
      <c r="G28" s="21">
        <f>IF(F28="","",DATEDIF(F28,'集計用データ'!$C$15,"Y"))</f>
      </c>
      <c r="H28" s="21">
        <f>IF(F28="","",IF(E28="男",VLOOKUP(G28,'集計用データ'!$B$2:$C$14,2),VLOOKUP(G28,'集計用データ'!$E$2:$F$14,2)))</f>
      </c>
      <c r="I28" s="14"/>
      <c r="J28" s="14"/>
      <c r="K28" s="10"/>
      <c r="L28" s="41">
        <f t="shared" si="0"/>
        <v>0</v>
      </c>
      <c r="M28" s="41">
        <f t="shared" si="1"/>
        <v>0</v>
      </c>
      <c r="IK28" s="17">
        <f t="shared" si="2"/>
        <v>100</v>
      </c>
    </row>
    <row r="29" spans="2:245" ht="15" customHeight="1">
      <c r="B29" s="14">
        <v>10</v>
      </c>
      <c r="C29" s="15"/>
      <c r="D29" s="15"/>
      <c r="E29" s="14"/>
      <c r="F29" s="16"/>
      <c r="G29" s="21">
        <f>IF(F29="","",DATEDIF(F29,'集計用データ'!$C$15,"Y"))</f>
      </c>
      <c r="H29" s="21">
        <f>IF(F29="","",IF(E29="男",VLOOKUP(G29,'集計用データ'!$B$2:$C$14,2),VLOOKUP(G29,'集計用データ'!$E$2:$F$14,2)))</f>
      </c>
      <c r="I29" s="14"/>
      <c r="J29" s="14"/>
      <c r="K29" s="10"/>
      <c r="L29" s="41">
        <f t="shared" si="0"/>
        <v>0</v>
      </c>
      <c r="M29" s="41">
        <f t="shared" si="1"/>
        <v>0</v>
      </c>
      <c r="IK29" s="17">
        <f t="shared" si="2"/>
        <v>100</v>
      </c>
    </row>
    <row r="30" spans="2:245" ht="15" customHeight="1">
      <c r="B30" s="14">
        <v>11</v>
      </c>
      <c r="C30" s="15"/>
      <c r="D30" s="15"/>
      <c r="E30" s="14"/>
      <c r="F30" s="16"/>
      <c r="G30" s="21">
        <f>IF(F30="","",DATEDIF(F30,'集計用データ'!$C$15,"Y"))</f>
      </c>
      <c r="H30" s="21">
        <f>IF(F30="","",IF(E30="男",VLOOKUP(G30,'集計用データ'!$B$2:$C$14,2),VLOOKUP(G30,'集計用データ'!$E$2:$F$14,2)))</f>
      </c>
      <c r="I30" s="14"/>
      <c r="J30" s="14"/>
      <c r="K30" s="10"/>
      <c r="L30" s="41">
        <f t="shared" si="0"/>
        <v>0</v>
      </c>
      <c r="M30" s="41">
        <f t="shared" si="1"/>
        <v>0</v>
      </c>
      <c r="IK30" s="17">
        <f t="shared" si="2"/>
        <v>100</v>
      </c>
    </row>
    <row r="31" spans="2:245" ht="15" customHeight="1">
      <c r="B31" s="14">
        <v>12</v>
      </c>
      <c r="C31" s="15"/>
      <c r="D31" s="15"/>
      <c r="E31" s="14"/>
      <c r="F31" s="16"/>
      <c r="G31" s="21">
        <f>IF(F31="","",DATEDIF(F31,'集計用データ'!$C$15,"Y"))</f>
      </c>
      <c r="H31" s="21">
        <f>IF(F31="","",IF(E31="男",VLOOKUP(G31,'集計用データ'!$B$2:$C$14,2),VLOOKUP(G31,'集計用データ'!$E$2:$F$14,2)))</f>
      </c>
      <c r="I31" s="14"/>
      <c r="J31" s="14"/>
      <c r="K31" s="10"/>
      <c r="L31" s="41">
        <f t="shared" si="0"/>
        <v>0</v>
      </c>
      <c r="M31" s="41">
        <f t="shared" si="1"/>
        <v>0</v>
      </c>
      <c r="IK31" s="17">
        <f t="shared" si="2"/>
        <v>100</v>
      </c>
    </row>
    <row r="32" spans="2:245" ht="15" customHeight="1">
      <c r="B32" s="14">
        <v>13</v>
      </c>
      <c r="C32" s="15"/>
      <c r="D32" s="15"/>
      <c r="E32" s="14"/>
      <c r="F32" s="16"/>
      <c r="G32" s="21">
        <f>IF(F32="","",DATEDIF(F32,'集計用データ'!$C$15,"Y"))</f>
      </c>
      <c r="H32" s="21">
        <f>IF(F32="","",IF(E32="男",VLOOKUP(G32,'集計用データ'!$B$2:$C$14,2),VLOOKUP(G32,'集計用データ'!$E$2:$F$14,2)))</f>
      </c>
      <c r="I32" s="14"/>
      <c r="J32" s="14"/>
      <c r="K32" s="10"/>
      <c r="L32" s="41">
        <f t="shared" si="0"/>
        <v>0</v>
      </c>
      <c r="M32" s="41">
        <f t="shared" si="1"/>
        <v>0</v>
      </c>
      <c r="IK32" s="17">
        <f t="shared" si="2"/>
        <v>100</v>
      </c>
    </row>
    <row r="33" spans="2:245" ht="15" customHeight="1">
      <c r="B33" s="14">
        <v>14</v>
      </c>
      <c r="C33" s="15"/>
      <c r="D33" s="15"/>
      <c r="E33" s="14"/>
      <c r="F33" s="16"/>
      <c r="G33" s="21">
        <f>IF(F33="","",DATEDIF(F33,'集計用データ'!$C$15,"Y"))</f>
      </c>
      <c r="H33" s="21">
        <f>IF(F33="","",IF(E33="男",VLOOKUP(G33,'集計用データ'!$B$2:$C$14,2),VLOOKUP(G33,'集計用データ'!$E$2:$F$14,2)))</f>
      </c>
      <c r="I33" s="14"/>
      <c r="J33" s="14"/>
      <c r="K33" s="10"/>
      <c r="L33" s="41">
        <f t="shared" si="0"/>
        <v>0</v>
      </c>
      <c r="M33" s="41">
        <f t="shared" si="1"/>
        <v>0</v>
      </c>
      <c r="IK33" s="17">
        <f t="shared" si="2"/>
        <v>100</v>
      </c>
    </row>
    <row r="34" spans="2:245" ht="15" customHeight="1">
      <c r="B34" s="14">
        <v>15</v>
      </c>
      <c r="C34" s="15"/>
      <c r="D34" s="15"/>
      <c r="E34" s="14"/>
      <c r="F34" s="16"/>
      <c r="G34" s="21">
        <f>IF(F34="","",DATEDIF(F34,'集計用データ'!$C$15,"Y"))</f>
      </c>
      <c r="H34" s="21">
        <f>IF(F34="","",IF(E34="男",VLOOKUP(G34,'集計用データ'!$B$2:$C$14,2),VLOOKUP(G34,'集計用データ'!$E$2:$F$14,2)))</f>
      </c>
      <c r="I34" s="14"/>
      <c r="J34" s="14"/>
      <c r="K34" s="10"/>
      <c r="L34" s="41">
        <f t="shared" si="0"/>
        <v>0</v>
      </c>
      <c r="M34" s="41">
        <f t="shared" si="1"/>
        <v>0</v>
      </c>
      <c r="IK34" s="17">
        <f t="shared" si="2"/>
        <v>100</v>
      </c>
    </row>
    <row r="35" spans="2:245" ht="15" customHeight="1">
      <c r="B35" s="14">
        <v>16</v>
      </c>
      <c r="C35" s="15"/>
      <c r="D35" s="15"/>
      <c r="E35" s="14"/>
      <c r="F35" s="39"/>
      <c r="G35" s="21">
        <f>IF(F35="","",DATEDIF(F35,'集計用データ'!$C$15,"Y"))</f>
      </c>
      <c r="H35" s="21">
        <f>IF(F35="","",IF(E35="男",VLOOKUP(G35,'集計用データ'!$B$2:$C$14,2),VLOOKUP(G35,'集計用データ'!$E$2:$F$14,2)))</f>
      </c>
      <c r="I35" s="14"/>
      <c r="J35" s="14"/>
      <c r="K35" s="10"/>
      <c r="L35" s="41">
        <f t="shared" si="0"/>
        <v>0</v>
      </c>
      <c r="M35" s="41">
        <f t="shared" si="1"/>
        <v>0</v>
      </c>
      <c r="IK35" s="17">
        <f t="shared" si="2"/>
        <v>100</v>
      </c>
    </row>
    <row r="36" spans="2:245" ht="15" customHeight="1">
      <c r="B36" s="14">
        <v>17</v>
      </c>
      <c r="C36" s="40"/>
      <c r="D36" s="40"/>
      <c r="E36" s="14"/>
      <c r="F36" s="39"/>
      <c r="G36" s="21">
        <f>IF(F36="","",DATEDIF(F36,'集計用データ'!$C$15,"Y"))</f>
      </c>
      <c r="H36" s="21">
        <f>IF(F36="","",IF(E36="男",VLOOKUP(G36,'集計用データ'!$B$2:$C$14,2),VLOOKUP(G36,'集計用データ'!$E$2:$F$14,2)))</f>
      </c>
      <c r="I36" s="14"/>
      <c r="J36" s="14"/>
      <c r="K36" s="10"/>
      <c r="L36" s="41">
        <f t="shared" si="0"/>
        <v>0</v>
      </c>
      <c r="M36" s="41">
        <f t="shared" si="1"/>
        <v>0</v>
      </c>
      <c r="IK36" s="17">
        <f t="shared" si="2"/>
        <v>100</v>
      </c>
    </row>
    <row r="37" spans="2:245" ht="15" customHeight="1">
      <c r="B37" s="14">
        <v>18</v>
      </c>
      <c r="C37" s="40"/>
      <c r="D37" s="40"/>
      <c r="E37" s="14"/>
      <c r="F37" s="39"/>
      <c r="G37" s="21">
        <f>IF(F37="","",DATEDIF(F37,'集計用データ'!$C$15,"Y"))</f>
      </c>
      <c r="H37" s="21">
        <f>IF(F37="","",IF(E37="男",VLOOKUP(G37,'集計用データ'!$B$2:$C$14,2),VLOOKUP(G37,'集計用データ'!$E$2:$F$14,2)))</f>
      </c>
      <c r="I37" s="14"/>
      <c r="J37" s="14"/>
      <c r="K37" s="10"/>
      <c r="L37" s="41">
        <f t="shared" si="0"/>
        <v>0</v>
      </c>
      <c r="M37" s="41">
        <f t="shared" si="1"/>
        <v>0</v>
      </c>
      <c r="IK37" s="17">
        <f t="shared" si="2"/>
        <v>100</v>
      </c>
    </row>
    <row r="38" spans="2:245" ht="15" customHeight="1">
      <c r="B38" s="14">
        <v>19</v>
      </c>
      <c r="C38" s="15"/>
      <c r="D38" s="40"/>
      <c r="E38" s="14"/>
      <c r="F38" s="39"/>
      <c r="G38" s="21">
        <f>IF(F38="","",DATEDIF(F38,'集計用データ'!$C$15,"Y"))</f>
      </c>
      <c r="H38" s="21">
        <f>IF(F38="","",IF(E38="男",VLOOKUP(G38,'集計用データ'!$B$2:$C$14,2),VLOOKUP(G38,'集計用データ'!$E$2:$F$14,2)))</f>
      </c>
      <c r="I38" s="14"/>
      <c r="J38" s="14"/>
      <c r="K38" s="10"/>
      <c r="L38" s="41">
        <f t="shared" si="0"/>
        <v>0</v>
      </c>
      <c r="M38" s="41">
        <f t="shared" si="1"/>
        <v>0</v>
      </c>
      <c r="IK38" s="17">
        <f t="shared" si="2"/>
        <v>100</v>
      </c>
    </row>
    <row r="39" spans="2:245" ht="15" customHeight="1">
      <c r="B39" s="14">
        <v>20</v>
      </c>
      <c r="C39" s="15"/>
      <c r="D39" s="40"/>
      <c r="E39" s="14"/>
      <c r="F39" s="39"/>
      <c r="G39" s="21">
        <f>IF(F39="","",DATEDIF(F39,'集計用データ'!$C$15,"Y"))</f>
      </c>
      <c r="H39" s="21">
        <f>IF(F39="","",IF(E39="男",VLOOKUP(G39,'集計用データ'!$B$2:$C$14,2),VLOOKUP(G39,'集計用データ'!$E$2:$F$14,2)))</f>
      </c>
      <c r="I39" s="14"/>
      <c r="J39" s="14"/>
      <c r="K39" s="10"/>
      <c r="L39" s="41">
        <f t="shared" si="0"/>
        <v>0</v>
      </c>
      <c r="M39" s="41">
        <f t="shared" si="1"/>
        <v>0</v>
      </c>
      <c r="IK39" s="17">
        <f t="shared" si="2"/>
        <v>100</v>
      </c>
    </row>
    <row r="40" spans="2:245" ht="15" customHeight="1">
      <c r="B40" s="14">
        <v>21</v>
      </c>
      <c r="C40" s="15"/>
      <c r="D40" s="15"/>
      <c r="E40" s="14"/>
      <c r="F40" s="16"/>
      <c r="G40" s="21">
        <f>IF(F40="","",DATEDIF(F40,'集計用データ'!$C$15,"Y"))</f>
      </c>
      <c r="H40" s="21">
        <f>IF(F40="","",IF(E40="男",VLOOKUP(G40,'集計用データ'!$B$2:$C$14,2),VLOOKUP(G40,'集計用データ'!$E$2:$F$14,2)))</f>
      </c>
      <c r="I40" s="14"/>
      <c r="J40" s="14"/>
      <c r="K40" s="10"/>
      <c r="L40" s="41">
        <f t="shared" si="0"/>
        <v>0</v>
      </c>
      <c r="M40" s="41">
        <f t="shared" si="1"/>
        <v>0</v>
      </c>
      <c r="IK40" s="17">
        <f t="shared" si="2"/>
        <v>100</v>
      </c>
    </row>
    <row r="41" spans="2:245" ht="15" customHeight="1">
      <c r="B41" s="14">
        <v>22</v>
      </c>
      <c r="C41" s="15"/>
      <c r="D41" s="15"/>
      <c r="E41" s="14"/>
      <c r="F41" s="15"/>
      <c r="G41" s="21">
        <f>IF(F41="","",DATEDIF(F41,'集計用データ'!$C$15,"Y"))</f>
      </c>
      <c r="H41" s="21">
        <f>IF(F41="","",IF(E41="男",VLOOKUP(G41,'集計用データ'!$B$2:$C$14,2),VLOOKUP(G41,'集計用データ'!$E$2:$F$14,2)))</f>
      </c>
      <c r="I41" s="15"/>
      <c r="J41" s="15"/>
      <c r="K41" s="10"/>
      <c r="L41" s="41">
        <f t="shared" si="0"/>
        <v>0</v>
      </c>
      <c r="M41" s="41">
        <f t="shared" si="1"/>
        <v>0</v>
      </c>
      <c r="IK41" s="17">
        <f t="shared" si="2"/>
        <v>100</v>
      </c>
    </row>
    <row r="42" spans="2:245" ht="15" customHeight="1">
      <c r="B42" s="14">
        <v>23</v>
      </c>
      <c r="C42" s="15"/>
      <c r="D42" s="15"/>
      <c r="E42" s="14"/>
      <c r="F42" s="15"/>
      <c r="G42" s="21">
        <f>IF(F42="","",DATEDIF(F42,'集計用データ'!$C$15,"Y"))</f>
      </c>
      <c r="H42" s="21">
        <f>IF(F42="","",IF(E42="男",VLOOKUP(G42,'集計用データ'!$B$2:$C$14,2),VLOOKUP(G42,'集計用データ'!$E$2:$F$14,2)))</f>
      </c>
      <c r="I42" s="15"/>
      <c r="J42" s="15"/>
      <c r="K42" s="10"/>
      <c r="L42" s="41">
        <f t="shared" si="0"/>
        <v>0</v>
      </c>
      <c r="M42" s="41">
        <f t="shared" si="1"/>
        <v>0</v>
      </c>
      <c r="IK42" s="17">
        <f t="shared" si="2"/>
        <v>100</v>
      </c>
    </row>
    <row r="43" spans="2:245" ht="15" customHeight="1">
      <c r="B43" s="14">
        <v>24</v>
      </c>
      <c r="C43" s="15"/>
      <c r="D43" s="15"/>
      <c r="E43" s="14"/>
      <c r="F43" s="15"/>
      <c r="G43" s="21">
        <f>IF(F43="","",DATEDIF(F43,'集計用データ'!$C$15,"Y"))</f>
      </c>
      <c r="H43" s="21">
        <f>IF(F43="","",IF(E43="男",VLOOKUP(G43,'集計用データ'!$B$2:$C$14,2),VLOOKUP(G43,'集計用データ'!$E$2:$F$14,2)))</f>
      </c>
      <c r="I43" s="15"/>
      <c r="J43" s="15"/>
      <c r="K43" s="10"/>
      <c r="L43" s="41">
        <f t="shared" si="0"/>
        <v>0</v>
      </c>
      <c r="M43" s="41">
        <f t="shared" si="1"/>
        <v>0</v>
      </c>
      <c r="IK43" s="17">
        <f t="shared" si="2"/>
        <v>100</v>
      </c>
    </row>
    <row r="44" spans="2:245" ht="15" customHeight="1">
      <c r="B44" s="14">
        <v>25</v>
      </c>
      <c r="C44" s="15"/>
      <c r="D44" s="15"/>
      <c r="E44" s="14"/>
      <c r="F44" s="15"/>
      <c r="G44" s="21">
        <f>IF(F44="","",DATEDIF(F44,'集計用データ'!$C$15,"Y"))</f>
      </c>
      <c r="H44" s="21">
        <f>IF(F44="","",IF(E44="男",VLOOKUP(G44,'集計用データ'!$B$2:$C$14,2),VLOOKUP(G44,'集計用データ'!$E$2:$F$14,2)))</f>
      </c>
      <c r="I44" s="15"/>
      <c r="J44" s="15"/>
      <c r="K44" s="10"/>
      <c r="L44" s="41">
        <f t="shared" si="0"/>
        <v>0</v>
      </c>
      <c r="M44" s="41">
        <f t="shared" si="1"/>
        <v>0</v>
      </c>
      <c r="IK44" s="17">
        <f t="shared" si="2"/>
        <v>100</v>
      </c>
    </row>
    <row r="45" spans="2:245" ht="15" customHeight="1">
      <c r="B45" s="14">
        <v>26</v>
      </c>
      <c r="C45" s="15"/>
      <c r="D45" s="15"/>
      <c r="E45" s="14"/>
      <c r="F45" s="15"/>
      <c r="G45" s="21">
        <f>IF(F45="","",DATEDIF(F45,'集計用データ'!$C$15,"Y"))</f>
      </c>
      <c r="H45" s="21">
        <f>IF(F45="","",IF(E45="男",VLOOKUP(G45,'集計用データ'!$B$2:$C$14,2),VLOOKUP(G45,'集計用データ'!$E$2:$F$14,2)))</f>
      </c>
      <c r="I45" s="15"/>
      <c r="J45" s="15"/>
      <c r="K45" s="10"/>
      <c r="L45" s="41">
        <f t="shared" si="0"/>
        <v>0</v>
      </c>
      <c r="M45" s="41">
        <f t="shared" si="1"/>
        <v>0</v>
      </c>
      <c r="IK45" s="17">
        <f t="shared" si="2"/>
        <v>100</v>
      </c>
    </row>
    <row r="46" spans="2:245" ht="15" customHeight="1">
      <c r="B46" s="14">
        <v>27</v>
      </c>
      <c r="C46" s="15"/>
      <c r="D46" s="15"/>
      <c r="E46" s="14"/>
      <c r="F46" s="15"/>
      <c r="G46" s="21">
        <f>IF(F46="","",DATEDIF(F46,'集計用データ'!$C$15,"Y"))</f>
      </c>
      <c r="H46" s="21">
        <f>IF(F46="","",IF(E46="男",VLOOKUP(G46,'集計用データ'!$B$2:$C$14,2),VLOOKUP(G46,'集計用データ'!$E$2:$F$14,2)))</f>
      </c>
      <c r="I46" s="15"/>
      <c r="J46" s="15"/>
      <c r="K46" s="10"/>
      <c r="L46" s="41">
        <f t="shared" si="0"/>
        <v>0</v>
      </c>
      <c r="M46" s="41">
        <f t="shared" si="1"/>
        <v>0</v>
      </c>
      <c r="IK46" s="17">
        <f t="shared" si="2"/>
        <v>100</v>
      </c>
    </row>
    <row r="47" spans="2:245" ht="15" customHeight="1">
      <c r="B47" s="14">
        <v>28</v>
      </c>
      <c r="C47" s="15"/>
      <c r="D47" s="15"/>
      <c r="E47" s="14"/>
      <c r="F47" s="15"/>
      <c r="G47" s="21">
        <f>IF(F47="","",DATEDIF(F47,'集計用データ'!$C$15,"Y"))</f>
      </c>
      <c r="H47" s="21">
        <f>IF(F47="","",IF(E47="男",VLOOKUP(G47,'集計用データ'!$B$2:$C$14,2),VLOOKUP(G47,'集計用データ'!$E$2:$F$14,2)))</f>
      </c>
      <c r="I47" s="15"/>
      <c r="J47" s="15"/>
      <c r="K47" s="10"/>
      <c r="L47" s="41">
        <f t="shared" si="0"/>
        <v>0</v>
      </c>
      <c r="M47" s="41">
        <f t="shared" si="1"/>
        <v>0</v>
      </c>
      <c r="IK47" s="17">
        <f t="shared" si="2"/>
        <v>100</v>
      </c>
    </row>
    <row r="48" spans="2:245" ht="15" customHeight="1">
      <c r="B48" s="14">
        <v>29</v>
      </c>
      <c r="C48" s="15"/>
      <c r="D48" s="15"/>
      <c r="E48" s="14"/>
      <c r="F48" s="15"/>
      <c r="G48" s="21">
        <f>IF(F48="","",DATEDIF(F48,'集計用データ'!$C$15,"Y"))</f>
      </c>
      <c r="H48" s="21">
        <f>IF(F48="","",IF(E48="男",VLOOKUP(G48,'集計用データ'!$B$2:$C$14,2),VLOOKUP(G48,'集計用データ'!$E$2:$F$14,2)))</f>
      </c>
      <c r="I48" s="15"/>
      <c r="J48" s="15"/>
      <c r="K48" s="10"/>
      <c r="L48" s="41">
        <f t="shared" si="0"/>
        <v>0</v>
      </c>
      <c r="M48" s="41">
        <f t="shared" si="1"/>
        <v>0</v>
      </c>
      <c r="IK48" s="17">
        <f t="shared" si="2"/>
        <v>100</v>
      </c>
    </row>
    <row r="49" spans="2:245" ht="15" customHeight="1">
      <c r="B49" s="14">
        <v>30</v>
      </c>
      <c r="C49" s="15"/>
      <c r="D49" s="15"/>
      <c r="E49" s="14"/>
      <c r="F49" s="15"/>
      <c r="G49" s="21">
        <f>IF(F49="","",DATEDIF(F49,'集計用データ'!$C$15,"Y"))</f>
      </c>
      <c r="H49" s="21">
        <f>IF(F49="","",IF(E49="男",VLOOKUP(G49,'集計用データ'!$B$2:$C$14,2),VLOOKUP(G49,'集計用データ'!$E$2:$F$14,2)))</f>
      </c>
      <c r="I49" s="15"/>
      <c r="J49" s="15"/>
      <c r="K49" s="14"/>
      <c r="L49" s="41">
        <f t="shared" si="0"/>
        <v>0</v>
      </c>
      <c r="M49" s="41">
        <f t="shared" si="1"/>
        <v>0</v>
      </c>
      <c r="IK49" s="17">
        <f t="shared" si="2"/>
        <v>100</v>
      </c>
    </row>
    <row r="50" spans="4:244" ht="15" customHeight="1">
      <c r="D50" s="18"/>
      <c r="IJ50" s="17"/>
    </row>
    <row r="51" spans="2:244" ht="15" customHeight="1">
      <c r="B51" s="1" t="s">
        <v>45</v>
      </c>
      <c r="D51" s="18"/>
      <c r="IJ51" s="17"/>
    </row>
    <row r="52" spans="4:244" ht="15" customHeight="1">
      <c r="D52" s="1" t="s">
        <v>21</v>
      </c>
      <c r="IJ52" s="17"/>
    </row>
    <row r="53" spans="2:245" ht="15" customHeight="1">
      <c r="B53" s="46" t="s">
        <v>14</v>
      </c>
      <c r="C53" s="47"/>
      <c r="D53" s="48"/>
      <c r="E53" s="14" t="s">
        <v>15</v>
      </c>
      <c r="F53" s="9" t="s">
        <v>16</v>
      </c>
      <c r="G53" s="8"/>
      <c r="H53" s="46" t="s">
        <v>17</v>
      </c>
      <c r="I53" s="47"/>
      <c r="J53" s="47"/>
      <c r="K53" s="48"/>
      <c r="IK53" s="17"/>
    </row>
    <row r="54" spans="2:11" ht="15" customHeight="1">
      <c r="B54" s="46"/>
      <c r="C54" s="47"/>
      <c r="D54" s="48"/>
      <c r="E54" s="14"/>
      <c r="F54" s="46"/>
      <c r="G54" s="48"/>
      <c r="H54" s="46"/>
      <c r="I54" s="47"/>
      <c r="J54" s="47"/>
      <c r="K54" s="48"/>
    </row>
    <row r="55" spans="2:11" ht="15" customHeight="1">
      <c r="B55" s="46"/>
      <c r="C55" s="47"/>
      <c r="D55" s="48"/>
      <c r="E55" s="14"/>
      <c r="F55" s="46"/>
      <c r="G55" s="48"/>
      <c r="H55" s="46"/>
      <c r="I55" s="47"/>
      <c r="J55" s="47"/>
      <c r="K55" s="48"/>
    </row>
    <row r="56" spans="2:11" ht="15" customHeight="1">
      <c r="B56" s="46"/>
      <c r="C56" s="47"/>
      <c r="D56" s="48"/>
      <c r="E56" s="14"/>
      <c r="F56" s="46"/>
      <c r="G56" s="48"/>
      <c r="H56" s="46"/>
      <c r="I56" s="47"/>
      <c r="J56" s="47"/>
      <c r="K56" s="48"/>
    </row>
    <row r="57" spans="2:11" ht="15" customHeight="1">
      <c r="B57" s="46"/>
      <c r="C57" s="47"/>
      <c r="D57" s="48"/>
      <c r="E57" s="14"/>
      <c r="F57" s="46"/>
      <c r="G57" s="48"/>
      <c r="H57" s="46"/>
      <c r="I57" s="47"/>
      <c r="J57" s="47"/>
      <c r="K57" s="48"/>
    </row>
    <row r="58" spans="2:11" ht="15" customHeight="1">
      <c r="B58" s="46"/>
      <c r="C58" s="47"/>
      <c r="D58" s="48"/>
      <c r="E58" s="14"/>
      <c r="F58" s="46"/>
      <c r="G58" s="48"/>
      <c r="H58" s="46"/>
      <c r="I58" s="47"/>
      <c r="J58" s="47"/>
      <c r="K58" s="48"/>
    </row>
    <row r="59" ht="15" customHeight="1">
      <c r="D59" s="18"/>
    </row>
    <row r="60" spans="2:4" ht="15" customHeight="1">
      <c r="B60" s="1" t="s">
        <v>46</v>
      </c>
      <c r="D60" s="18"/>
    </row>
    <row r="61" ht="15" customHeight="1">
      <c r="D61" s="1" t="s">
        <v>21</v>
      </c>
    </row>
    <row r="62" spans="2:11" ht="15" customHeight="1">
      <c r="B62" s="46" t="s">
        <v>14</v>
      </c>
      <c r="C62" s="47"/>
      <c r="D62" s="48"/>
      <c r="E62" s="14" t="s">
        <v>15</v>
      </c>
      <c r="F62" s="9" t="s">
        <v>16</v>
      </c>
      <c r="G62" s="8"/>
      <c r="H62" s="46" t="s">
        <v>17</v>
      </c>
      <c r="I62" s="47"/>
      <c r="J62" s="47"/>
      <c r="K62" s="48"/>
    </row>
    <row r="63" spans="2:11" ht="15" customHeight="1">
      <c r="B63" s="46"/>
      <c r="C63" s="47"/>
      <c r="D63" s="48"/>
      <c r="E63" s="14"/>
      <c r="F63" s="46"/>
      <c r="G63" s="48"/>
      <c r="H63" s="46"/>
      <c r="I63" s="47"/>
      <c r="J63" s="47"/>
      <c r="K63" s="48"/>
    </row>
    <row r="64" spans="2:11" ht="15" customHeight="1">
      <c r="B64" s="46"/>
      <c r="C64" s="47"/>
      <c r="D64" s="48"/>
      <c r="E64" s="14"/>
      <c r="F64" s="46"/>
      <c r="G64" s="48"/>
      <c r="H64" s="46"/>
      <c r="I64" s="47"/>
      <c r="J64" s="47"/>
      <c r="K64" s="48"/>
    </row>
    <row r="65" spans="2:11" ht="15" customHeight="1">
      <c r="B65" s="46"/>
      <c r="C65" s="47"/>
      <c r="D65" s="48"/>
      <c r="E65" s="14"/>
      <c r="F65" s="46"/>
      <c r="G65" s="48"/>
      <c r="H65" s="46"/>
      <c r="I65" s="47"/>
      <c r="J65" s="47"/>
      <c r="K65" s="48"/>
    </row>
    <row r="66" spans="2:11" ht="15" customHeight="1">
      <c r="B66" s="46"/>
      <c r="C66" s="47"/>
      <c r="D66" s="48"/>
      <c r="E66" s="14"/>
      <c r="F66" s="46"/>
      <c r="G66" s="48"/>
      <c r="H66" s="46"/>
      <c r="I66" s="47"/>
      <c r="J66" s="47"/>
      <c r="K66" s="48"/>
    </row>
    <row r="67" spans="2:11" ht="15" customHeight="1">
      <c r="B67" s="46"/>
      <c r="C67" s="47"/>
      <c r="D67" s="48"/>
      <c r="E67" s="14"/>
      <c r="F67" s="46"/>
      <c r="G67" s="48"/>
      <c r="H67" s="46"/>
      <c r="I67" s="47"/>
      <c r="J67" s="47"/>
      <c r="K67" s="48"/>
    </row>
    <row r="68" ht="15" customHeight="1">
      <c r="D68" s="18"/>
    </row>
    <row r="69" spans="2:4" ht="17.25" customHeight="1">
      <c r="B69" s="24" t="s">
        <v>22</v>
      </c>
      <c r="D69" s="18"/>
    </row>
    <row r="70" spans="2:4" ht="17.25" customHeight="1">
      <c r="B70" s="24" t="s">
        <v>23</v>
      </c>
      <c r="D70" s="18"/>
    </row>
    <row r="71" ht="15" customHeight="1">
      <c r="D71" s="18"/>
    </row>
    <row r="72" spans="2:4" ht="17.25" customHeight="1">
      <c r="B72" s="24" t="s">
        <v>24</v>
      </c>
      <c r="D72" s="18"/>
    </row>
    <row r="73" spans="2:4" ht="17.25" customHeight="1">
      <c r="B73" s="24" t="s">
        <v>25</v>
      </c>
      <c r="D73" s="18"/>
    </row>
    <row r="74" spans="2:4" ht="15" customHeight="1">
      <c r="B74" s="24" t="s">
        <v>26</v>
      </c>
      <c r="D74" s="18"/>
    </row>
    <row r="75" ht="15" customHeight="1">
      <c r="D75" s="18"/>
    </row>
    <row r="76" ht="15" customHeight="1">
      <c r="D76" s="18"/>
    </row>
    <row r="77" ht="15" customHeight="1">
      <c r="D77" s="18"/>
    </row>
    <row r="78" ht="15" customHeight="1">
      <c r="D78" s="18"/>
    </row>
    <row r="79" ht="15" customHeight="1">
      <c r="D79" s="18"/>
    </row>
    <row r="80" ht="15" customHeight="1">
      <c r="D80" s="18"/>
    </row>
    <row r="81" ht="15" customHeight="1">
      <c r="D81" s="18"/>
    </row>
    <row r="82" ht="15" customHeight="1">
      <c r="D82" s="18"/>
    </row>
    <row r="83" ht="15" customHeight="1">
      <c r="D83" s="18"/>
    </row>
    <row r="84" ht="15" customHeight="1">
      <c r="D84" s="18"/>
    </row>
    <row r="85" ht="15" customHeight="1">
      <c r="D85" s="18"/>
    </row>
    <row r="86" ht="15" customHeight="1">
      <c r="D86" s="18"/>
    </row>
    <row r="87" ht="15" customHeight="1">
      <c r="D87" s="18"/>
    </row>
    <row r="88" ht="15" customHeight="1">
      <c r="D88" s="18"/>
    </row>
    <row r="89" ht="15" customHeight="1">
      <c r="D89" s="18"/>
    </row>
    <row r="90" ht="15" customHeight="1">
      <c r="D90" s="18"/>
    </row>
    <row r="91" ht="15" customHeight="1">
      <c r="D91" s="18"/>
    </row>
    <row r="92" ht="18" customHeight="1">
      <c r="D92" s="18"/>
    </row>
    <row r="93" ht="18" customHeight="1">
      <c r="D93" s="18"/>
    </row>
    <row r="94" ht="18" customHeight="1">
      <c r="D94" s="18"/>
    </row>
    <row r="95" ht="18" customHeight="1">
      <c r="D95" s="18"/>
    </row>
    <row r="96" ht="18" customHeight="1">
      <c r="D96" s="18"/>
    </row>
    <row r="97" ht="18" customHeight="1">
      <c r="D97" s="18"/>
    </row>
    <row r="98" ht="18" customHeight="1">
      <c r="D98" s="18"/>
    </row>
    <row r="99" ht="13.5">
      <c r="D99" s="18"/>
    </row>
    <row r="100" ht="13.5">
      <c r="D100" s="18"/>
    </row>
    <row r="101" ht="13.5">
      <c r="D101" s="18"/>
    </row>
    <row r="102" ht="13.5">
      <c r="D102" s="18"/>
    </row>
    <row r="103" ht="13.5">
      <c r="D103" s="18"/>
    </row>
    <row r="104" ht="13.5">
      <c r="D104" s="18"/>
    </row>
    <row r="105" ht="13.5">
      <c r="D105" s="18"/>
    </row>
    <row r="106" ht="13.5">
      <c r="D106" s="18"/>
    </row>
    <row r="107" ht="13.5">
      <c r="D107" s="18"/>
    </row>
    <row r="108" ht="13.5">
      <c r="D108" s="18"/>
    </row>
    <row r="109" ht="13.5">
      <c r="D109" s="18"/>
    </row>
    <row r="110" ht="13.5">
      <c r="D110" s="18"/>
    </row>
    <row r="111" ht="13.5">
      <c r="D111" s="18"/>
    </row>
    <row r="112" ht="13.5">
      <c r="D112" s="18"/>
    </row>
    <row r="113" ht="13.5">
      <c r="D113" s="18"/>
    </row>
    <row r="114" ht="13.5">
      <c r="D114" s="18"/>
    </row>
    <row r="115" ht="13.5">
      <c r="D115" s="18"/>
    </row>
    <row r="116" ht="13.5">
      <c r="D116" s="18"/>
    </row>
    <row r="117" ht="13.5">
      <c r="D117" s="18"/>
    </row>
    <row r="118" ht="13.5">
      <c r="D118" s="18"/>
    </row>
    <row r="119" ht="13.5">
      <c r="D119" s="18"/>
    </row>
    <row r="120" ht="13.5">
      <c r="D120" s="18"/>
    </row>
    <row r="121" ht="13.5">
      <c r="D121" s="18"/>
    </row>
    <row r="122" ht="13.5">
      <c r="D122" s="18"/>
    </row>
    <row r="123" ht="13.5">
      <c r="D123" s="18"/>
    </row>
    <row r="124" ht="13.5">
      <c r="D124" s="18"/>
    </row>
    <row r="125" ht="13.5">
      <c r="D125" s="18"/>
    </row>
    <row r="126" ht="13.5">
      <c r="D126" s="18"/>
    </row>
    <row r="127" ht="13.5">
      <c r="D127" s="18"/>
    </row>
    <row r="128" ht="13.5">
      <c r="D128" s="18"/>
    </row>
    <row r="129" ht="13.5">
      <c r="D129" s="18"/>
    </row>
    <row r="130" ht="13.5">
      <c r="D130" s="18"/>
    </row>
    <row r="131" ht="13.5">
      <c r="D131" s="18"/>
    </row>
    <row r="132" ht="13.5">
      <c r="D132" s="18"/>
    </row>
    <row r="133" ht="13.5">
      <c r="D133" s="18"/>
    </row>
    <row r="134" ht="13.5">
      <c r="D134" s="18"/>
    </row>
    <row r="135" ht="13.5">
      <c r="D135" s="18"/>
    </row>
    <row r="136" ht="13.5">
      <c r="D136" s="18"/>
    </row>
    <row r="137" ht="13.5">
      <c r="D137" s="18"/>
    </row>
    <row r="138" ht="13.5">
      <c r="D138" s="18"/>
    </row>
    <row r="139" ht="13.5">
      <c r="D139" s="18"/>
    </row>
    <row r="140" ht="13.5">
      <c r="D140" s="18"/>
    </row>
    <row r="141" ht="13.5">
      <c r="D141" s="18"/>
    </row>
    <row r="142" ht="13.5">
      <c r="D142" s="18"/>
    </row>
    <row r="143" ht="13.5">
      <c r="D143" s="18"/>
    </row>
    <row r="144" ht="13.5">
      <c r="D144" s="18"/>
    </row>
    <row r="145" ht="13.5">
      <c r="D145" s="18"/>
    </row>
    <row r="146" ht="13.5">
      <c r="D146" s="18"/>
    </row>
    <row r="147" ht="13.5">
      <c r="D147" s="18"/>
    </row>
    <row r="148" ht="13.5">
      <c r="D148" s="18"/>
    </row>
    <row r="149" ht="13.5">
      <c r="D149" s="18"/>
    </row>
    <row r="150" ht="13.5">
      <c r="D150" s="18"/>
    </row>
    <row r="151" ht="13.5">
      <c r="D151" s="18"/>
    </row>
    <row r="152" ht="13.5">
      <c r="D152" s="18"/>
    </row>
    <row r="153" ht="13.5">
      <c r="D153" s="18"/>
    </row>
    <row r="154" ht="13.5">
      <c r="D154" s="18"/>
    </row>
    <row r="155" ht="13.5">
      <c r="D155" s="18"/>
    </row>
    <row r="156" ht="13.5">
      <c r="D156" s="18"/>
    </row>
    <row r="157" ht="13.5">
      <c r="D157" s="18"/>
    </row>
    <row r="158" ht="13.5">
      <c r="D158" s="18"/>
    </row>
    <row r="159" ht="13.5">
      <c r="D159" s="18"/>
    </row>
    <row r="160" ht="13.5">
      <c r="D160" s="18"/>
    </row>
    <row r="161" ht="13.5">
      <c r="D161" s="18"/>
    </row>
    <row r="162" ht="13.5">
      <c r="D162" s="18"/>
    </row>
    <row r="163" ht="13.5">
      <c r="D163" s="18"/>
    </row>
    <row r="164" ht="13.5">
      <c r="D164" s="18"/>
    </row>
    <row r="165" ht="13.5">
      <c r="D165" s="18"/>
    </row>
    <row r="166" ht="13.5">
      <c r="D166" s="18"/>
    </row>
    <row r="167" ht="13.5">
      <c r="D167" s="18"/>
    </row>
    <row r="168" ht="13.5">
      <c r="D168" s="18"/>
    </row>
    <row r="169" ht="13.5">
      <c r="D169" s="18"/>
    </row>
    <row r="170" ht="13.5">
      <c r="D170" s="18"/>
    </row>
    <row r="171" ht="13.5">
      <c r="D171" s="18"/>
    </row>
    <row r="172" ht="13.5">
      <c r="D172" s="18"/>
    </row>
    <row r="173" ht="13.5">
      <c r="D173" s="18"/>
    </row>
    <row r="174" ht="13.5">
      <c r="D174" s="18"/>
    </row>
    <row r="175" ht="13.5">
      <c r="D175" s="18"/>
    </row>
    <row r="176" ht="13.5">
      <c r="D176" s="18"/>
    </row>
    <row r="177" ht="13.5">
      <c r="D177" s="18"/>
    </row>
    <row r="178" ht="13.5">
      <c r="D178" s="18"/>
    </row>
    <row r="179" ht="13.5">
      <c r="D179" s="18"/>
    </row>
    <row r="180" ht="13.5">
      <c r="D180" s="18"/>
    </row>
    <row r="181" ht="13.5">
      <c r="D181" s="18"/>
    </row>
  </sheetData>
  <mergeCells count="35">
    <mergeCell ref="B67:D67"/>
    <mergeCell ref="F67:G67"/>
    <mergeCell ref="H67:K67"/>
    <mergeCell ref="B65:D65"/>
    <mergeCell ref="F65:G65"/>
    <mergeCell ref="H65:K65"/>
    <mergeCell ref="B66:D66"/>
    <mergeCell ref="F66:G66"/>
    <mergeCell ref="H66:K66"/>
    <mergeCell ref="B63:D63"/>
    <mergeCell ref="F63:G63"/>
    <mergeCell ref="H63:K63"/>
    <mergeCell ref="B64:D64"/>
    <mergeCell ref="F64:G64"/>
    <mergeCell ref="H64:K64"/>
    <mergeCell ref="H56:K56"/>
    <mergeCell ref="H57:K57"/>
    <mergeCell ref="H58:K58"/>
    <mergeCell ref="B62:D62"/>
    <mergeCell ref="H62:K62"/>
    <mergeCell ref="B56:D56"/>
    <mergeCell ref="B57:D57"/>
    <mergeCell ref="B58:D58"/>
    <mergeCell ref="F54:G54"/>
    <mergeCell ref="F55:G55"/>
    <mergeCell ref="F56:G56"/>
    <mergeCell ref="F57:G57"/>
    <mergeCell ref="F58:G58"/>
    <mergeCell ref="G18:H18"/>
    <mergeCell ref="B53:D53"/>
    <mergeCell ref="B54:D54"/>
    <mergeCell ref="B55:D55"/>
    <mergeCell ref="H53:K53"/>
    <mergeCell ref="H54:K54"/>
    <mergeCell ref="H55:K55"/>
  </mergeCells>
  <dataValidations count="2">
    <dataValidation type="list" allowBlank="1" showInputMessage="1" showErrorMessage="1" sqref="E19:E49">
      <formula1>"男,女"</formula1>
    </dataValidation>
    <dataValidation type="list" allowBlank="1" showInputMessage="1" showErrorMessage="1" sqref="I19:J49">
      <formula1>"○,×"</formula1>
    </dataValidation>
  </dataValidations>
  <hyperlinks>
    <hyperlink ref="C6" r:id="rId1" display="tamuraa@aig.co.jp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A1" sqref="A1"/>
    </sheetView>
  </sheetViews>
  <sheetFormatPr defaultColWidth="9.00390625" defaultRowHeight="13.5"/>
  <cols>
    <col min="2" max="2" width="15.125" style="0" bestFit="1" customWidth="1"/>
    <col min="3" max="3" width="11.875" style="0" bestFit="1" customWidth="1"/>
  </cols>
  <sheetData>
    <row r="1" spans="2:6" ht="13.5">
      <c r="B1" s="32" t="s">
        <v>30</v>
      </c>
      <c r="C1" s="32" t="s">
        <v>31</v>
      </c>
      <c r="E1" s="32" t="s">
        <v>30</v>
      </c>
      <c r="F1" s="32" t="s">
        <v>31</v>
      </c>
    </row>
    <row r="2" spans="2:6" ht="13.5">
      <c r="B2" s="36">
        <v>0</v>
      </c>
      <c r="C2" s="36" t="s">
        <v>61</v>
      </c>
      <c r="E2" s="36">
        <v>0</v>
      </c>
      <c r="F2" s="36" t="s">
        <v>48</v>
      </c>
    </row>
    <row r="3" spans="2:6" ht="13.5">
      <c r="B3" s="36">
        <v>7</v>
      </c>
      <c r="C3" s="36" t="s">
        <v>62</v>
      </c>
      <c r="E3" s="36">
        <v>7</v>
      </c>
      <c r="F3" s="36" t="s">
        <v>49</v>
      </c>
    </row>
    <row r="4" spans="2:6" ht="13.5">
      <c r="B4" s="36">
        <v>13</v>
      </c>
      <c r="C4" s="36" t="s">
        <v>63</v>
      </c>
      <c r="E4" s="36">
        <v>13</v>
      </c>
      <c r="F4" s="36" t="s">
        <v>50</v>
      </c>
    </row>
    <row r="5" spans="2:6" ht="13.5">
      <c r="B5" s="36">
        <v>17</v>
      </c>
      <c r="C5" s="36" t="s">
        <v>64</v>
      </c>
      <c r="E5" s="36">
        <v>17</v>
      </c>
      <c r="F5" s="36" t="s">
        <v>51</v>
      </c>
    </row>
    <row r="6" spans="2:6" ht="13.5">
      <c r="B6" s="36">
        <v>19</v>
      </c>
      <c r="C6" s="36" t="s">
        <v>65</v>
      </c>
      <c r="E6" s="36">
        <v>19</v>
      </c>
      <c r="F6" s="36" t="s">
        <v>52</v>
      </c>
    </row>
    <row r="7" spans="2:6" ht="13.5">
      <c r="B7" s="36">
        <v>30</v>
      </c>
      <c r="C7" s="36" t="s">
        <v>66</v>
      </c>
      <c r="E7" s="36">
        <v>30</v>
      </c>
      <c r="F7" s="36" t="s">
        <v>53</v>
      </c>
    </row>
    <row r="8" spans="2:6" ht="13.5">
      <c r="B8" s="36">
        <v>35</v>
      </c>
      <c r="C8" s="36" t="s">
        <v>67</v>
      </c>
      <c r="E8" s="36">
        <v>35</v>
      </c>
      <c r="F8" s="36" t="s">
        <v>54</v>
      </c>
    </row>
    <row r="9" spans="2:6" ht="13.5">
      <c r="B9" s="36">
        <v>40</v>
      </c>
      <c r="C9" s="36" t="s">
        <v>68</v>
      </c>
      <c r="E9" s="36">
        <v>40</v>
      </c>
      <c r="F9" s="36" t="s">
        <v>55</v>
      </c>
    </row>
    <row r="10" spans="2:6" ht="13.5">
      <c r="B10" s="36">
        <v>45</v>
      </c>
      <c r="C10" s="36" t="s">
        <v>69</v>
      </c>
      <c r="E10" s="36">
        <v>45</v>
      </c>
      <c r="F10" s="36" t="s">
        <v>56</v>
      </c>
    </row>
    <row r="11" spans="2:6" ht="13.5">
      <c r="B11" s="36">
        <v>50</v>
      </c>
      <c r="C11" s="36" t="s">
        <v>70</v>
      </c>
      <c r="E11" s="36">
        <v>50</v>
      </c>
      <c r="F11" s="36" t="s">
        <v>57</v>
      </c>
    </row>
    <row r="12" spans="2:6" ht="13.5">
      <c r="B12" s="36">
        <v>55</v>
      </c>
      <c r="C12" s="36" t="s">
        <v>71</v>
      </c>
      <c r="E12" s="36">
        <v>55</v>
      </c>
      <c r="F12" s="36" t="s">
        <v>58</v>
      </c>
    </row>
    <row r="13" spans="2:6" ht="13.5">
      <c r="B13" s="36">
        <v>60</v>
      </c>
      <c r="C13" s="36" t="s">
        <v>72</v>
      </c>
      <c r="E13" s="36">
        <v>60</v>
      </c>
      <c r="F13" s="36" t="s">
        <v>59</v>
      </c>
    </row>
    <row r="14" spans="2:6" ht="13.5">
      <c r="B14" s="36">
        <v>65</v>
      </c>
      <c r="C14" s="36" t="s">
        <v>73</v>
      </c>
      <c r="E14" s="36">
        <v>65</v>
      </c>
      <c r="F14" s="36" t="s">
        <v>60</v>
      </c>
    </row>
    <row r="15" spans="2:3" ht="13.5">
      <c r="B15" s="34" t="s">
        <v>28</v>
      </c>
      <c r="C15" s="33">
        <v>39173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任田　有孝</dc:creator>
  <cp:keywords/>
  <dc:description/>
  <cp:lastModifiedBy>AIG JAPAN</cp:lastModifiedBy>
  <cp:lastPrinted>2007-01-24T10:02:57Z</cp:lastPrinted>
  <dcterms:created xsi:type="dcterms:W3CDTF">2003-01-16T14:48:25Z</dcterms:created>
  <dcterms:modified xsi:type="dcterms:W3CDTF">2007-01-24T10:04:08Z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